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510" windowHeight="5010" activeTab="2"/>
  </bookViews>
  <sheets>
    <sheet name="finalizate" sheetId="1" r:id="rId1"/>
    <sheet name="implementare" sheetId="2" r:id="rId2"/>
    <sheet name="contractare" sheetId="3" r:id="rId3"/>
  </sheets>
  <definedNames/>
  <calcPr fullCalcOnLoad="1"/>
</workbook>
</file>

<file path=xl/sharedStrings.xml><?xml version="1.0" encoding="utf-8"?>
<sst xmlns="http://schemas.openxmlformats.org/spreadsheetml/2006/main" count="237" uniqueCount="111">
  <si>
    <t>POSDRU/7/7.2/01 Realizarea unei conexiuni la Internet de mare viteza pentru transmisiii de date MPLS de minim 20 Mbps (de tip "broadband") prin fibra optica pentru AMPOSDRU</t>
  </si>
  <si>
    <t>Acces la serviciile de internet (de tip „broadband”) prin fibră optică pentru transmisii de date MPLS de minim 20Mbps, pentru anul 2009 şi ianuarie 2010</t>
  </si>
  <si>
    <t>Conferinţă naţională anuală privind implementarea POSDRU 2007-2013 în România - 2009</t>
  </si>
  <si>
    <t>Număr de evenimente de comunicare şi promovare</t>
  </si>
  <si>
    <t xml:space="preserve">Număr de materiale de informare şi publicitate tipărite </t>
  </si>
  <si>
    <t>Axa de Asistenţa Tehnică</t>
  </si>
  <si>
    <t>Total Axa AT</t>
  </si>
  <si>
    <t xml:space="preserve">Studii, analize, rapoarte, strategii </t>
  </si>
  <si>
    <t>Total categoria I</t>
  </si>
  <si>
    <t>Ghiduri şi alte documente metodologice</t>
  </si>
  <si>
    <t>Total categoria II</t>
  </si>
  <si>
    <t xml:space="preserve">Evenimente axate pe schimbul de experienţa </t>
  </si>
  <si>
    <t>Total categoria III</t>
  </si>
  <si>
    <t>Reuniuni ale comitetelor şi grupurilor de lucru relevante</t>
  </si>
  <si>
    <t>Total categoria IV</t>
  </si>
  <si>
    <t>Zile participant la instruire - beneficiari</t>
  </si>
  <si>
    <t>Total categoria V</t>
  </si>
  <si>
    <t>Zile participant la instruire –structuri de gestionare</t>
  </si>
  <si>
    <t>TOTAL GENERAL</t>
  </si>
  <si>
    <t xml:space="preserve">Evenimente de comunicare şi promovare </t>
  </si>
  <si>
    <t xml:space="preserve">Materiale de informare şi publicitate </t>
  </si>
  <si>
    <t xml:space="preserve">Campanii mass-media </t>
  </si>
  <si>
    <t>Accesări pagina de web</t>
  </si>
  <si>
    <t xml:space="preserve">Nivelul de conştientizare a populaţiei  </t>
  </si>
  <si>
    <t>Alti indicatori:</t>
  </si>
  <si>
    <t>Contracte / tipul de cheltuieli individuale</t>
  </si>
  <si>
    <t>Categorii de acţiuni AT</t>
  </si>
  <si>
    <t>Indicatorii de monitorizare şi evaluare AT şi ţintele care urmează să fie obţinute prin contractele de achiziţii</t>
  </si>
  <si>
    <t>POSDRU/7/7.1/01
”Sprijin pentru AM POS, Organismele Intermediare şi beneficiari în vederea unui bun management al sistemului Actionweb pentru activităţile de întreţinere şi realizare a unor rapoarte financiare şi procedurale pentru proiectele finanţate din Fondul Social European”</t>
  </si>
  <si>
    <t>Site internet pentru rapoarte grafice</t>
  </si>
  <si>
    <t>rapoarte periodice pentru monitorizarea proiectelor</t>
  </si>
  <si>
    <t>rapoarte periodice pentru monitorizarea stadiului de avansare a programului</t>
  </si>
  <si>
    <t>Rapoarte specifice</t>
  </si>
  <si>
    <t xml:space="preserve">„Sprijin pentru Autoritatea de Management pentru Programul Operaţional Sectorial Dezvoltarea Resurselor Umane şi Organismele Intermediare în vederea implementării POSDRU” </t>
  </si>
  <si>
    <t>I şi II</t>
  </si>
  <si>
    <t>Număr studii, analize, rapoarte şi strategii</t>
  </si>
  <si>
    <t>Zile participant la instruire - beneficiari şi potenţiali beneficiari</t>
  </si>
  <si>
    <t>Zile participant la instruire - structuri de gestionare</t>
  </si>
  <si>
    <t>Birouri de informare pentru potenţialii beneficiari şi beneficiari</t>
  </si>
  <si>
    <t xml:space="preserve">POSDRU/7/7.2/01 “Campanie naţională de informare publică pentru promovarea POS DRU” </t>
  </si>
  <si>
    <t>POSDRU/7/7.2/01 “Realizarea unei conexiuni la Internet de mare viteză prin fibră optică pentru AMPOSDRU”</t>
  </si>
  <si>
    <t xml:space="preserve">spoturi audio </t>
  </si>
  <si>
    <t xml:space="preserve">„Sistem Informatic Integrat de Management (SIM-POSDRU)” </t>
  </si>
  <si>
    <t>Număr aplicaţii informatice dezvoltate/achiziţionate</t>
  </si>
  <si>
    <t xml:space="preserve">„Asistenţă tehnică pentru AMPOSDRU în procesul de contractare a proiectelor finanţate din FSE în cadrul POSDRU” </t>
  </si>
  <si>
    <t>Număr contracte pregătite</t>
  </si>
  <si>
    <t>Număr participanţi la evenimente de comunicare şi promovare</t>
  </si>
  <si>
    <t>Numar participanti la activitati de instruire</t>
  </si>
  <si>
    <t>Birouri de informare</t>
  </si>
  <si>
    <t>Sisteme adecvate de management</t>
  </si>
  <si>
    <t>VALORI CONTRACTE (LEI)</t>
  </si>
  <si>
    <t>INDICATORI</t>
  </si>
  <si>
    <t>Contracte in implementare</t>
  </si>
  <si>
    <t>in contractare</t>
  </si>
  <si>
    <t>VALORI CONTRACTATE</t>
  </si>
  <si>
    <t>Număr participanţi la activităţi de instruire</t>
  </si>
  <si>
    <t xml:space="preserve">Metodologii de evaluare şi selecţie </t>
  </si>
  <si>
    <t>Total DMI 7.1</t>
  </si>
  <si>
    <t xml:space="preserve">DMI 7.2 Sprijin pentru promovarea şi comunicarea POS DRU </t>
  </si>
  <si>
    <t xml:space="preserve">AM POS DRU </t>
  </si>
  <si>
    <t>Programul Operaţional Sectorial Dezvoltarea Resurselor Umane</t>
  </si>
  <si>
    <t>spoturi audio</t>
  </si>
  <si>
    <t>spoturi TV</t>
  </si>
  <si>
    <t xml:space="preserve">Campanie naţională de informare publică pentru promovarea POSDRU </t>
  </si>
  <si>
    <t>campanie mass-media</t>
  </si>
  <si>
    <t>banner tehnologie flash</t>
  </si>
  <si>
    <t>IV</t>
  </si>
  <si>
    <t>V</t>
  </si>
  <si>
    <t>Data raportării: 31.05.2010</t>
  </si>
  <si>
    <t>Perioada raportarii: 01.01.2007 - 31.05.2010</t>
  </si>
  <si>
    <t>DMI 7.1 Sprijin pentru implementarea, managementul general şi evaluarea POS DRU</t>
  </si>
  <si>
    <t>AM POS DRU</t>
  </si>
  <si>
    <t>Întreţinere şi realizare  rapoarte financiare şi procedurale pentru proiectele finanţate din Fondul Social European prin sistemul Actionweb</t>
  </si>
  <si>
    <t>POSDRU/7/7.1/01    Sprijin pentru Autoritatea de Management pentru Programul Operaţional Sectorial Dezvoltarea Resurselor Umane si Organismele Intermediare in procesul de evaluare intermediara POS DRU</t>
  </si>
  <si>
    <t>-</t>
  </si>
  <si>
    <t>Evaluare intermediara POS DRU 2007-2013</t>
  </si>
  <si>
    <t>Conexiuni la Internet de mare viteză pentru transmisii de date MPLS de minim 20 Mbps (de tip broadband) prin fibră optică pentru AMPOSDRU</t>
  </si>
  <si>
    <t>Acces la serviciile de internet (de tip „broadband”) prin fibră optică pentru transmisii de date MPLS de minim 20Mbps, pentru anul 2008</t>
  </si>
  <si>
    <t>Total DMI 7.2</t>
  </si>
  <si>
    <t>I</t>
  </si>
  <si>
    <t>Contracte finalizate</t>
  </si>
  <si>
    <t>I si III</t>
  </si>
  <si>
    <t xml:space="preserve">Număr studii, analize, rapoarte şi strategii </t>
  </si>
  <si>
    <t>Număr de reuniuni ale comitetelor şi grupurilor de lucru relevante</t>
  </si>
  <si>
    <t>Număr de cursuri de formare profesională</t>
  </si>
  <si>
    <t xml:space="preserve">Număr de participanţi la instruire </t>
  </si>
  <si>
    <t>9 (4050 exemplare)</t>
  </si>
  <si>
    <t>Nr. contracte pregatite</t>
  </si>
  <si>
    <t>Închiriere imobil necesar funcţionării DG AMPOSDRU şi DCFSE din cadrul MMFPS</t>
  </si>
  <si>
    <t>Închiriere imobil (clădire existentă şi terenul aferent) necesar funcţionării DGAMPOSDRU şi DCFSE</t>
  </si>
  <si>
    <t>Nr. aplicatii informatice</t>
  </si>
  <si>
    <t>Organizarea Comitetelor de Monitorizare POSDRU 2007-2013 în anul 2010</t>
  </si>
  <si>
    <t>Numar de intalniri ale Comitetului de Monitorizare in 2010</t>
  </si>
  <si>
    <t>Numar de mape ale intalnirilor</t>
  </si>
  <si>
    <t>Numar de carduri de masă prezidiu model călăreţi, cartonat, cu numele şi funcţia vorbitorilor editate</t>
  </si>
  <si>
    <t>Numar de săli de conferinţă pentru aproximativ 100 de persoane/sală</t>
  </si>
  <si>
    <t>Numar de persoane care beneficiaza de transport si cazare</t>
  </si>
  <si>
    <t>Numar de brosuri</t>
  </si>
  <si>
    <t>Numar de tricouri</t>
  </si>
  <si>
    <t>Numar de stilouri</t>
  </si>
  <si>
    <t>Numar de memory stick</t>
  </si>
  <si>
    <t>Numar de genti</t>
  </si>
  <si>
    <t>Realizarea unei conexiuni la Internet de mare viteză pentru transmisii de date MPLS prin fibră optică pentru AMPOSDRU - 2010</t>
  </si>
  <si>
    <t xml:space="preserve">FORMULAR PRIVIND UTILIZAREA ASISTENŢEI TEHNICE </t>
  </si>
  <si>
    <t>Nr.</t>
  </si>
  <si>
    <t>Proiecte</t>
  </si>
  <si>
    <t xml:space="preserve">Beneficiar </t>
  </si>
  <si>
    <t>Ţintă</t>
  </si>
  <si>
    <t>Denumire indicator</t>
  </si>
  <si>
    <t>Total Axă AT</t>
  </si>
  <si>
    <t>Valoare totală eligibilă  (RON)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</si>
</sst>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#,##0.0"/>
    <numFmt numFmtId="184" formatCode="#,##0.0000"/>
    <numFmt numFmtId="185" formatCode="_-* #,##0.00\ _L_e_i_-;\-* #,##0.00\ _L_e_i_-;_-* &quot;-&quot;??\ _L_e_i_-;_-@_-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15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25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 quotePrefix="1">
      <alignment horizontal="right" vertical="center"/>
    </xf>
    <xf numFmtId="0" fontId="23" fillId="0" borderId="15" xfId="0" applyFont="1" applyFill="1" applyBorder="1" applyAlignment="1">
      <alignment/>
    </xf>
    <xf numFmtId="3" fontId="0" fillId="0" borderId="15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24" fillId="0" borderId="15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wrapText="1"/>
    </xf>
    <xf numFmtId="0" fontId="22" fillId="0" borderId="15" xfId="0" applyFont="1" applyFill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1" xfId="53" applyFont="1" applyFill="1" applyBorder="1" applyAlignment="1">
      <alignment horizontal="center" vertical="top"/>
    </xf>
    <xf numFmtId="0" fontId="0" fillId="0" borderId="18" xfId="53" applyFont="1" applyFill="1" applyBorder="1" applyAlignment="1">
      <alignment horizontal="center" vertical="top"/>
    </xf>
    <xf numFmtId="0" fontId="0" fillId="0" borderId="14" xfId="53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0" fillId="0" borderId="15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2" fillId="0" borderId="20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3" fontId="0" fillId="0" borderId="18" xfId="0" applyNumberFormat="1" applyFont="1" applyFill="1" applyBorder="1" applyAlignment="1">
      <alignment horizontal="right" vertical="top" wrapText="1"/>
    </xf>
    <xf numFmtId="3" fontId="0" fillId="0" borderId="14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workbookViewId="0" topLeftCell="A25">
      <selection activeCell="F52" sqref="F52"/>
    </sheetView>
  </sheetViews>
  <sheetFormatPr defaultColWidth="9.140625" defaultRowHeight="12.75"/>
  <cols>
    <col min="1" max="1" width="7.140625" style="29" customWidth="1"/>
    <col min="2" max="2" width="31.140625" style="29" customWidth="1"/>
    <col min="3" max="3" width="13.28125" style="29" customWidth="1"/>
    <col min="4" max="4" width="18.7109375" style="29" customWidth="1"/>
    <col min="5" max="5" width="14.00390625" style="29" customWidth="1"/>
    <col min="6" max="6" width="19.7109375" style="29" customWidth="1"/>
    <col min="7" max="7" width="10.7109375" style="29" customWidth="1"/>
    <col min="8" max="8" width="18.00390625" style="31" customWidth="1"/>
    <col min="9" max="10" width="9.140625" style="29" customWidth="1"/>
    <col min="11" max="11" width="10.140625" style="29" bestFit="1" customWidth="1"/>
    <col min="12" max="16384" width="9.140625" style="29" customWidth="1"/>
  </cols>
  <sheetData>
    <row r="1" spans="1:8" s="17" customFormat="1" ht="12.75">
      <c r="A1" s="26" t="s">
        <v>68</v>
      </c>
      <c r="B1" s="52"/>
      <c r="C1" s="43"/>
      <c r="E1" s="43"/>
      <c r="G1" s="43"/>
      <c r="H1" s="44"/>
    </row>
    <row r="2" spans="1:8" s="17" customFormat="1" ht="12.75">
      <c r="A2" s="26" t="s">
        <v>69</v>
      </c>
      <c r="B2" s="52"/>
      <c r="C2" s="43"/>
      <c r="E2" s="43"/>
      <c r="G2" s="43"/>
      <c r="H2" s="44"/>
    </row>
    <row r="3" spans="1:8" s="17" customFormat="1" ht="12.75">
      <c r="A3" s="26"/>
      <c r="B3" s="52"/>
      <c r="C3" s="43"/>
      <c r="E3" s="43"/>
      <c r="G3" s="43"/>
      <c r="H3" s="44"/>
    </row>
    <row r="4" spans="1:8" s="17" customFormat="1" ht="18.75" customHeight="1">
      <c r="A4" s="125" t="s">
        <v>60</v>
      </c>
      <c r="B4" s="125"/>
      <c r="C4" s="125"/>
      <c r="D4" s="125"/>
      <c r="E4" s="125"/>
      <c r="F4" s="125"/>
      <c r="G4" s="125"/>
      <c r="H4" s="125"/>
    </row>
    <row r="5" spans="1:8" s="17" customFormat="1" ht="15.75">
      <c r="A5" s="125" t="s">
        <v>5</v>
      </c>
      <c r="B5" s="125"/>
      <c r="C5" s="125"/>
      <c r="D5" s="125"/>
      <c r="E5" s="125"/>
      <c r="F5" s="125"/>
      <c r="G5" s="125"/>
      <c r="H5" s="125"/>
    </row>
    <row r="6" spans="1:8" s="17" customFormat="1" ht="12.75">
      <c r="A6" s="126" t="s">
        <v>80</v>
      </c>
      <c r="B6" s="126"/>
      <c r="C6" s="126"/>
      <c r="D6" s="126"/>
      <c r="E6" s="126"/>
      <c r="F6" s="126"/>
      <c r="G6" s="126"/>
      <c r="H6" s="126"/>
    </row>
    <row r="7" spans="1:8" s="17" customFormat="1" ht="21" customHeight="1">
      <c r="A7" s="127" t="s">
        <v>103</v>
      </c>
      <c r="B7" s="127"/>
      <c r="C7" s="127"/>
      <c r="D7" s="127"/>
      <c r="E7" s="127"/>
      <c r="F7" s="127"/>
      <c r="G7" s="127"/>
      <c r="H7" s="127"/>
    </row>
    <row r="8" spans="1:8" s="17" customFormat="1" ht="12.75">
      <c r="A8" s="30"/>
      <c r="B8" s="30"/>
      <c r="C8" s="30"/>
      <c r="D8" s="30"/>
      <c r="E8" s="30"/>
      <c r="F8" s="30"/>
      <c r="G8" s="30"/>
      <c r="H8" s="30"/>
    </row>
    <row r="9" spans="1:8" s="17" customFormat="1" ht="59.25" customHeight="1">
      <c r="A9" s="1" t="s">
        <v>104</v>
      </c>
      <c r="B9" s="1" t="s">
        <v>105</v>
      </c>
      <c r="C9" s="1" t="s">
        <v>106</v>
      </c>
      <c r="D9" s="1" t="s">
        <v>25</v>
      </c>
      <c r="E9" s="2" t="s">
        <v>26</v>
      </c>
      <c r="F9" s="115" t="s">
        <v>27</v>
      </c>
      <c r="G9" s="115"/>
      <c r="H9" s="116" t="s">
        <v>110</v>
      </c>
    </row>
    <row r="10" spans="1:8" s="17" customFormat="1" ht="28.5" customHeight="1">
      <c r="A10" s="4"/>
      <c r="B10" s="4"/>
      <c r="C10" s="4"/>
      <c r="D10" s="4"/>
      <c r="E10" s="5"/>
      <c r="F10" s="46" t="s">
        <v>108</v>
      </c>
      <c r="G10" s="3" t="s">
        <v>107</v>
      </c>
      <c r="H10" s="117"/>
    </row>
    <row r="11" spans="1:8" s="17" customFormat="1" ht="22.5" customHeight="1">
      <c r="A11" s="56">
        <v>0</v>
      </c>
      <c r="B11" s="20">
        <v>1</v>
      </c>
      <c r="C11" s="20">
        <v>2</v>
      </c>
      <c r="D11" s="20">
        <v>3</v>
      </c>
      <c r="E11" s="20">
        <v>4</v>
      </c>
      <c r="F11" s="10">
        <v>5</v>
      </c>
      <c r="G11" s="10">
        <v>6</v>
      </c>
      <c r="H11" s="8">
        <v>7</v>
      </c>
    </row>
    <row r="12" spans="1:8" s="17" customFormat="1" ht="22.5" customHeight="1">
      <c r="A12" s="95" t="s">
        <v>70</v>
      </c>
      <c r="B12" s="95"/>
      <c r="C12" s="95"/>
      <c r="D12" s="95"/>
      <c r="E12" s="95"/>
      <c r="F12" s="95"/>
      <c r="G12" s="95"/>
      <c r="H12" s="95"/>
    </row>
    <row r="13" spans="1:8" s="17" customFormat="1" ht="27" customHeight="1">
      <c r="A13" s="112">
        <v>1</v>
      </c>
      <c r="B13" s="118" t="s">
        <v>28</v>
      </c>
      <c r="C13" s="102" t="s">
        <v>71</v>
      </c>
      <c r="D13" s="121" t="s">
        <v>72</v>
      </c>
      <c r="E13" s="122" t="s">
        <v>66</v>
      </c>
      <c r="F13" s="13" t="s">
        <v>29</v>
      </c>
      <c r="G13" s="41">
        <v>1</v>
      </c>
      <c r="H13" s="99">
        <f>54600+163800</f>
        <v>218400</v>
      </c>
    </row>
    <row r="14" spans="1:8" s="17" customFormat="1" ht="38.25" customHeight="1">
      <c r="A14" s="113"/>
      <c r="B14" s="119"/>
      <c r="C14" s="103"/>
      <c r="D14" s="121"/>
      <c r="E14" s="123"/>
      <c r="F14" s="13" t="s">
        <v>30</v>
      </c>
      <c r="G14" s="41">
        <v>5</v>
      </c>
      <c r="H14" s="100"/>
    </row>
    <row r="15" spans="1:8" s="17" customFormat="1" ht="54" customHeight="1">
      <c r="A15" s="113"/>
      <c r="B15" s="119"/>
      <c r="C15" s="103"/>
      <c r="D15" s="121"/>
      <c r="E15" s="123"/>
      <c r="F15" s="13" t="s">
        <v>31</v>
      </c>
      <c r="G15" s="41">
        <v>5</v>
      </c>
      <c r="H15" s="100"/>
    </row>
    <row r="16" spans="1:8" s="17" customFormat="1" ht="24" customHeight="1">
      <c r="A16" s="114"/>
      <c r="B16" s="120"/>
      <c r="C16" s="104"/>
      <c r="D16" s="121"/>
      <c r="E16" s="124"/>
      <c r="F16" s="7" t="s">
        <v>32</v>
      </c>
      <c r="G16" s="24"/>
      <c r="H16" s="101"/>
    </row>
    <row r="17" spans="1:8" s="17" customFormat="1" ht="28.5" customHeight="1">
      <c r="A17" s="112">
        <v>2</v>
      </c>
      <c r="B17" s="105" t="s">
        <v>28</v>
      </c>
      <c r="C17" s="102" t="s">
        <v>71</v>
      </c>
      <c r="D17" s="105" t="s">
        <v>72</v>
      </c>
      <c r="E17" s="96" t="s">
        <v>66</v>
      </c>
      <c r="F17" s="13" t="s">
        <v>29</v>
      </c>
      <c r="G17" s="41">
        <v>1</v>
      </c>
      <c r="H17" s="99">
        <v>54600</v>
      </c>
    </row>
    <row r="18" spans="1:8" s="17" customFormat="1" ht="41.25" customHeight="1">
      <c r="A18" s="113"/>
      <c r="B18" s="106"/>
      <c r="C18" s="103"/>
      <c r="D18" s="106"/>
      <c r="E18" s="97"/>
      <c r="F18" s="13" t="s">
        <v>30</v>
      </c>
      <c r="G18" s="41">
        <v>5</v>
      </c>
      <c r="H18" s="100"/>
    </row>
    <row r="19" spans="1:8" s="17" customFormat="1" ht="54" customHeight="1">
      <c r="A19" s="113"/>
      <c r="B19" s="106"/>
      <c r="C19" s="103"/>
      <c r="D19" s="106"/>
      <c r="E19" s="97"/>
      <c r="F19" s="13" t="s">
        <v>31</v>
      </c>
      <c r="G19" s="41">
        <v>5</v>
      </c>
      <c r="H19" s="100"/>
    </row>
    <row r="20" spans="1:8" s="17" customFormat="1" ht="18" customHeight="1">
      <c r="A20" s="114"/>
      <c r="B20" s="77"/>
      <c r="C20" s="104"/>
      <c r="D20" s="77"/>
      <c r="E20" s="98"/>
      <c r="F20" s="7" t="s">
        <v>32</v>
      </c>
      <c r="G20" s="24"/>
      <c r="H20" s="101"/>
    </row>
    <row r="21" spans="1:8" s="17" customFormat="1" ht="21.75" customHeight="1">
      <c r="A21" s="71" t="s">
        <v>57</v>
      </c>
      <c r="B21" s="107"/>
      <c r="C21" s="107"/>
      <c r="D21" s="107"/>
      <c r="E21" s="107"/>
      <c r="F21" s="107"/>
      <c r="G21" s="108"/>
      <c r="H21" s="57">
        <f>SUM(H13:H20)</f>
        <v>273000</v>
      </c>
    </row>
    <row r="22" spans="1:8" s="17" customFormat="1" ht="21" customHeight="1">
      <c r="A22" s="109" t="s">
        <v>58</v>
      </c>
      <c r="B22" s="110"/>
      <c r="C22" s="110"/>
      <c r="D22" s="110"/>
      <c r="E22" s="110"/>
      <c r="F22" s="110"/>
      <c r="G22" s="110"/>
      <c r="H22" s="111"/>
    </row>
    <row r="23" spans="1:8" s="17" customFormat="1" ht="25.5" customHeight="1">
      <c r="A23" s="96">
        <v>1</v>
      </c>
      <c r="B23" s="75" t="s">
        <v>39</v>
      </c>
      <c r="C23" s="68" t="s">
        <v>59</v>
      </c>
      <c r="D23" s="68" t="s">
        <v>63</v>
      </c>
      <c r="E23" s="96" t="s">
        <v>67</v>
      </c>
      <c r="F23" s="7" t="s">
        <v>64</v>
      </c>
      <c r="G23" s="41">
        <v>1</v>
      </c>
      <c r="H23" s="99">
        <v>1811936.63</v>
      </c>
    </row>
    <row r="24" spans="1:8" s="17" customFormat="1" ht="17.25" customHeight="1">
      <c r="A24" s="97"/>
      <c r="B24" s="76"/>
      <c r="C24" s="69"/>
      <c r="D24" s="69"/>
      <c r="E24" s="97"/>
      <c r="F24" s="7" t="s">
        <v>62</v>
      </c>
      <c r="G24" s="41">
        <v>2</v>
      </c>
      <c r="H24" s="100"/>
    </row>
    <row r="25" spans="1:8" s="17" customFormat="1" ht="18.75" customHeight="1">
      <c r="A25" s="97"/>
      <c r="B25" s="76"/>
      <c r="C25" s="69"/>
      <c r="D25" s="69"/>
      <c r="E25" s="97"/>
      <c r="F25" s="7" t="s">
        <v>61</v>
      </c>
      <c r="G25" s="41">
        <v>2</v>
      </c>
      <c r="H25" s="100"/>
    </row>
    <row r="26" spans="1:8" s="17" customFormat="1" ht="32.25" customHeight="1">
      <c r="A26" s="98"/>
      <c r="B26" s="67"/>
      <c r="C26" s="70"/>
      <c r="D26" s="70"/>
      <c r="E26" s="98"/>
      <c r="F26" s="7" t="s">
        <v>65</v>
      </c>
      <c r="G26" s="41">
        <v>1</v>
      </c>
      <c r="H26" s="101"/>
    </row>
    <row r="27" spans="1:8" s="17" customFormat="1" ht="105" customHeight="1">
      <c r="A27" s="41">
        <v>2</v>
      </c>
      <c r="B27" s="6" t="s">
        <v>40</v>
      </c>
      <c r="C27" s="9" t="s">
        <v>59</v>
      </c>
      <c r="D27" s="6" t="s">
        <v>76</v>
      </c>
      <c r="E27" s="41" t="s">
        <v>79</v>
      </c>
      <c r="F27" s="42" t="s">
        <v>77</v>
      </c>
      <c r="G27" s="8"/>
      <c r="H27" s="21">
        <v>4382.06</v>
      </c>
    </row>
    <row r="28" spans="1:8" s="17" customFormat="1" ht="114" customHeight="1">
      <c r="A28" s="11">
        <v>3</v>
      </c>
      <c r="B28" s="6" t="s">
        <v>0</v>
      </c>
      <c r="C28" s="9" t="s">
        <v>59</v>
      </c>
      <c r="D28" s="6" t="s">
        <v>76</v>
      </c>
      <c r="E28" s="41" t="s">
        <v>79</v>
      </c>
      <c r="F28" s="7" t="s">
        <v>1</v>
      </c>
      <c r="G28" s="8"/>
      <c r="H28" s="22">
        <v>9267.26</v>
      </c>
    </row>
    <row r="29" spans="1:8" s="17" customFormat="1" ht="39" customHeight="1">
      <c r="A29" s="102">
        <v>4</v>
      </c>
      <c r="B29" s="105" t="s">
        <v>2</v>
      </c>
      <c r="C29" s="102" t="s">
        <v>59</v>
      </c>
      <c r="D29" s="105" t="s">
        <v>2</v>
      </c>
      <c r="E29" s="96" t="s">
        <v>67</v>
      </c>
      <c r="F29" s="25" t="s">
        <v>3</v>
      </c>
      <c r="G29" s="8">
        <v>1</v>
      </c>
      <c r="H29" s="72">
        <v>257634.5</v>
      </c>
    </row>
    <row r="30" spans="1:8" s="17" customFormat="1" ht="38.25">
      <c r="A30" s="103"/>
      <c r="B30" s="106"/>
      <c r="C30" s="103"/>
      <c r="D30" s="106"/>
      <c r="E30" s="97"/>
      <c r="F30" s="7" t="s">
        <v>4</v>
      </c>
      <c r="G30" s="24" t="s">
        <v>86</v>
      </c>
      <c r="H30" s="73"/>
    </row>
    <row r="31" spans="1:8" s="17" customFormat="1" ht="56.25" customHeight="1">
      <c r="A31" s="104"/>
      <c r="B31" s="77"/>
      <c r="C31" s="104"/>
      <c r="D31" s="77"/>
      <c r="E31" s="98"/>
      <c r="F31" s="7" t="s">
        <v>46</v>
      </c>
      <c r="G31" s="24">
        <v>353</v>
      </c>
      <c r="H31" s="74"/>
    </row>
    <row r="32" spans="1:8" s="17" customFormat="1" ht="18" customHeight="1">
      <c r="A32" s="88" t="s">
        <v>78</v>
      </c>
      <c r="B32" s="89"/>
      <c r="C32" s="89"/>
      <c r="D32" s="89"/>
      <c r="E32" s="89"/>
      <c r="F32" s="89"/>
      <c r="G32" s="90"/>
      <c r="H32" s="50">
        <f>H23+H27+H28+H29</f>
        <v>2083220.45</v>
      </c>
    </row>
    <row r="33" spans="1:8" s="17" customFormat="1" ht="20.25" customHeight="1">
      <c r="A33" s="91" t="s">
        <v>109</v>
      </c>
      <c r="B33" s="92"/>
      <c r="C33" s="92"/>
      <c r="D33" s="92"/>
      <c r="E33" s="92"/>
      <c r="F33" s="92"/>
      <c r="G33" s="93"/>
      <c r="H33" s="58">
        <f>H32+H21</f>
        <v>2356220.45</v>
      </c>
    </row>
    <row r="34" spans="1:8" s="17" customFormat="1" ht="18.75" customHeight="1">
      <c r="A34" s="36"/>
      <c r="B34" s="36"/>
      <c r="C34" s="36"/>
      <c r="D34" s="36"/>
      <c r="E34" s="36"/>
      <c r="F34" s="36"/>
      <c r="G34" s="36"/>
      <c r="H34" s="59"/>
    </row>
    <row r="35" spans="2:8" s="17" customFormat="1" ht="20.25" customHeight="1">
      <c r="B35" s="94" t="s">
        <v>51</v>
      </c>
      <c r="C35" s="94"/>
      <c r="D35" s="12" t="s">
        <v>6</v>
      </c>
      <c r="E35" s="43"/>
      <c r="F35" s="95" t="s">
        <v>54</v>
      </c>
      <c r="G35" s="95"/>
      <c r="H35" s="12" t="s">
        <v>6</v>
      </c>
    </row>
    <row r="36" spans="2:8" s="17" customFormat="1" ht="20.25" customHeight="1">
      <c r="B36" s="80" t="s">
        <v>7</v>
      </c>
      <c r="C36" s="81"/>
      <c r="D36" s="9">
        <v>10</v>
      </c>
      <c r="E36" s="43"/>
      <c r="F36" s="86" t="s">
        <v>8</v>
      </c>
      <c r="G36" s="87"/>
      <c r="H36" s="54">
        <f>H27+H28</f>
        <v>13649.32</v>
      </c>
    </row>
    <row r="37" spans="2:8" s="17" customFormat="1" ht="20.25" customHeight="1">
      <c r="B37" s="80" t="s">
        <v>9</v>
      </c>
      <c r="C37" s="81"/>
      <c r="D37" s="14"/>
      <c r="E37" s="43"/>
      <c r="F37" s="86" t="s">
        <v>10</v>
      </c>
      <c r="G37" s="87"/>
      <c r="H37" s="54">
        <v>0</v>
      </c>
    </row>
    <row r="38" spans="2:8" s="17" customFormat="1" ht="20.25" customHeight="1">
      <c r="B38" s="80" t="s">
        <v>11</v>
      </c>
      <c r="C38" s="81"/>
      <c r="D38" s="14"/>
      <c r="E38" s="43"/>
      <c r="F38" s="86" t="s">
        <v>12</v>
      </c>
      <c r="G38" s="87"/>
      <c r="H38" s="54">
        <v>0</v>
      </c>
    </row>
    <row r="39" spans="2:8" s="17" customFormat="1" ht="18.75" customHeight="1">
      <c r="B39" s="80" t="s">
        <v>13</v>
      </c>
      <c r="C39" s="81"/>
      <c r="D39" s="53"/>
      <c r="E39" s="43"/>
      <c r="F39" s="86" t="s">
        <v>14</v>
      </c>
      <c r="G39" s="87"/>
      <c r="H39" s="54">
        <f>H13+H17</f>
        <v>273000</v>
      </c>
    </row>
    <row r="40" spans="2:8" s="17" customFormat="1" ht="20.25" customHeight="1">
      <c r="B40" s="80" t="s">
        <v>15</v>
      </c>
      <c r="C40" s="81"/>
      <c r="D40" s="14"/>
      <c r="E40" s="43"/>
      <c r="F40" s="86" t="s">
        <v>16</v>
      </c>
      <c r="G40" s="87"/>
      <c r="H40" s="54">
        <f>H23+H29</f>
        <v>2069571.13</v>
      </c>
    </row>
    <row r="41" spans="2:8" s="17" customFormat="1" ht="21" customHeight="1">
      <c r="B41" s="80" t="s">
        <v>17</v>
      </c>
      <c r="C41" s="81"/>
      <c r="D41" s="14"/>
      <c r="E41" s="43"/>
      <c r="F41" s="86" t="s">
        <v>18</v>
      </c>
      <c r="G41" s="87"/>
      <c r="H41" s="55">
        <f>SUM(H36:H40)</f>
        <v>2356220.4499999997</v>
      </c>
    </row>
    <row r="42" spans="2:8" s="17" customFormat="1" ht="20.25" customHeight="1">
      <c r="B42" s="80" t="s">
        <v>19</v>
      </c>
      <c r="C42" s="81"/>
      <c r="D42" s="14"/>
      <c r="E42" s="43"/>
      <c r="G42" s="43"/>
      <c r="H42" s="44"/>
    </row>
    <row r="43" spans="2:8" s="17" customFormat="1" ht="16.5" customHeight="1">
      <c r="B43" s="80" t="s">
        <v>20</v>
      </c>
      <c r="C43" s="81"/>
      <c r="D43" s="14"/>
      <c r="E43" s="43"/>
      <c r="F43" s="27"/>
      <c r="G43" s="34"/>
      <c r="H43" s="38"/>
    </row>
    <row r="44" spans="2:8" s="17" customFormat="1" ht="17.25" customHeight="1">
      <c r="B44" s="80" t="s">
        <v>21</v>
      </c>
      <c r="C44" s="81"/>
      <c r="D44" s="14">
        <v>1</v>
      </c>
      <c r="E44" s="43"/>
      <c r="F44" s="27"/>
      <c r="G44" s="34"/>
      <c r="H44" s="38"/>
    </row>
    <row r="45" spans="2:8" s="17" customFormat="1" ht="15.75" customHeight="1">
      <c r="B45" s="80" t="s">
        <v>22</v>
      </c>
      <c r="C45" s="81"/>
      <c r="D45" s="14"/>
      <c r="E45" s="43"/>
      <c r="F45" s="79"/>
      <c r="G45" s="79"/>
      <c r="H45" s="39"/>
    </row>
    <row r="46" spans="2:8" s="17" customFormat="1" ht="17.25" customHeight="1">
      <c r="B46" s="80" t="s">
        <v>23</v>
      </c>
      <c r="C46" s="81"/>
      <c r="D46" s="14"/>
      <c r="E46" s="43"/>
      <c r="G46" s="43"/>
      <c r="H46" s="44"/>
    </row>
    <row r="47" spans="2:8" s="17" customFormat="1" ht="12.75">
      <c r="B47" s="82" t="s">
        <v>24</v>
      </c>
      <c r="C47" s="83"/>
      <c r="D47" s="51"/>
      <c r="E47" s="43"/>
      <c r="G47" s="43"/>
      <c r="H47" s="44"/>
    </row>
    <row r="48" spans="2:8" s="17" customFormat="1" ht="15.75" customHeight="1">
      <c r="B48" s="84" t="s">
        <v>62</v>
      </c>
      <c r="C48" s="85"/>
      <c r="D48" s="51">
        <v>2</v>
      </c>
      <c r="E48" s="43"/>
      <c r="G48" s="43"/>
      <c r="H48" s="44"/>
    </row>
    <row r="49" spans="2:8" s="17" customFormat="1" ht="20.25" customHeight="1">
      <c r="B49" s="78" t="s">
        <v>41</v>
      </c>
      <c r="C49" s="78"/>
      <c r="D49" s="51">
        <v>2</v>
      </c>
      <c r="H49" s="60"/>
    </row>
    <row r="50" spans="2:8" s="17" customFormat="1" ht="20.25" customHeight="1">
      <c r="B50" s="47"/>
      <c r="C50" s="47"/>
      <c r="D50" s="35"/>
      <c r="H50" s="60"/>
    </row>
  </sheetData>
  <mergeCells count="58">
    <mergeCell ref="A4:H4"/>
    <mergeCell ref="A5:H5"/>
    <mergeCell ref="A6:H6"/>
    <mergeCell ref="A7:H7"/>
    <mergeCell ref="F9:G9"/>
    <mergeCell ref="H9:H10"/>
    <mergeCell ref="A12:H12"/>
    <mergeCell ref="A13:A16"/>
    <mergeCell ref="B13:B16"/>
    <mergeCell ref="C13:C16"/>
    <mergeCell ref="D13:D16"/>
    <mergeCell ref="E13:E16"/>
    <mergeCell ref="H13:H16"/>
    <mergeCell ref="C23:C26"/>
    <mergeCell ref="D23:D26"/>
    <mergeCell ref="E17:E20"/>
    <mergeCell ref="H17:H20"/>
    <mergeCell ref="A21:G21"/>
    <mergeCell ref="A22:H22"/>
    <mergeCell ref="A17:A20"/>
    <mergeCell ref="B17:B20"/>
    <mergeCell ref="C17:C20"/>
    <mergeCell ref="D17:D20"/>
    <mergeCell ref="E23:E26"/>
    <mergeCell ref="H23:H26"/>
    <mergeCell ref="A29:A31"/>
    <mergeCell ref="B29:B31"/>
    <mergeCell ref="C29:C31"/>
    <mergeCell ref="D29:D31"/>
    <mergeCell ref="E29:E31"/>
    <mergeCell ref="H29:H31"/>
    <mergeCell ref="A23:A26"/>
    <mergeCell ref="B23:B26"/>
    <mergeCell ref="A32:G32"/>
    <mergeCell ref="A33:G33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B43:C43"/>
    <mergeCell ref="B44:C44"/>
    <mergeCell ref="B45:C45"/>
    <mergeCell ref="B49:C49"/>
    <mergeCell ref="F45:G45"/>
    <mergeCell ref="B46:C46"/>
    <mergeCell ref="B47:C47"/>
    <mergeCell ref="B48:C48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Footer>&amp;C&amp;P / &amp;N</oddFooter>
  </headerFooter>
  <rowBreaks count="2" manualBreakCount="2">
    <brk id="16" max="255" man="1"/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="60" zoomScaleNormal="90" workbookViewId="0" topLeftCell="A23">
      <selection activeCell="A40" sqref="A40:H40"/>
    </sheetView>
  </sheetViews>
  <sheetFormatPr defaultColWidth="9.140625" defaultRowHeight="12.75"/>
  <cols>
    <col min="1" max="1" width="7.140625" style="29" customWidth="1"/>
    <col min="2" max="2" width="31.140625" style="29" customWidth="1"/>
    <col min="3" max="3" width="13.28125" style="29" customWidth="1"/>
    <col min="4" max="4" width="18.7109375" style="29" customWidth="1"/>
    <col min="5" max="5" width="14.00390625" style="29" customWidth="1"/>
    <col min="6" max="6" width="19.7109375" style="29" customWidth="1"/>
    <col min="7" max="7" width="10.7109375" style="29" customWidth="1"/>
    <col min="8" max="8" width="18.00390625" style="31" customWidth="1"/>
    <col min="9" max="10" width="9.140625" style="29" customWidth="1"/>
    <col min="11" max="11" width="10.140625" style="29" bestFit="1" customWidth="1"/>
    <col min="12" max="16384" width="9.140625" style="29" customWidth="1"/>
  </cols>
  <sheetData>
    <row r="1" spans="1:8" s="17" customFormat="1" ht="12.75">
      <c r="A1" s="26" t="s">
        <v>68</v>
      </c>
      <c r="B1" s="52"/>
      <c r="C1" s="43"/>
      <c r="E1" s="43"/>
      <c r="G1" s="43"/>
      <c r="H1" s="44"/>
    </row>
    <row r="2" spans="1:8" s="17" customFormat="1" ht="12.75">
      <c r="A2" s="26"/>
      <c r="B2" s="52"/>
      <c r="C2" s="43"/>
      <c r="E2" s="43"/>
      <c r="G2" s="43"/>
      <c r="H2" s="44"/>
    </row>
    <row r="3" spans="1:8" s="17" customFormat="1" ht="15.75">
      <c r="A3" s="125" t="s">
        <v>60</v>
      </c>
      <c r="B3" s="125"/>
      <c r="C3" s="125"/>
      <c r="D3" s="125"/>
      <c r="E3" s="125"/>
      <c r="F3" s="125"/>
      <c r="G3" s="125"/>
      <c r="H3" s="125"/>
    </row>
    <row r="4" spans="1:8" s="17" customFormat="1" ht="15.75">
      <c r="A4" s="125" t="s">
        <v>5</v>
      </c>
      <c r="B4" s="125"/>
      <c r="C4" s="125"/>
      <c r="D4" s="125"/>
      <c r="E4" s="125"/>
      <c r="F4" s="125"/>
      <c r="G4" s="125"/>
      <c r="H4" s="125"/>
    </row>
    <row r="5" spans="1:8" s="17" customFormat="1" ht="24.75" customHeight="1">
      <c r="A5" s="150" t="s">
        <v>52</v>
      </c>
      <c r="B5" s="150"/>
      <c r="C5" s="150"/>
      <c r="D5" s="150"/>
      <c r="E5" s="150"/>
      <c r="F5" s="150"/>
      <c r="G5" s="150"/>
      <c r="H5" s="150"/>
    </row>
    <row r="6" spans="1:8" s="17" customFormat="1" ht="19.5" customHeight="1">
      <c r="A6" s="127" t="s">
        <v>103</v>
      </c>
      <c r="B6" s="127"/>
      <c r="C6" s="127"/>
      <c r="D6" s="127"/>
      <c r="E6" s="127"/>
      <c r="F6" s="127"/>
      <c r="G6" s="127"/>
      <c r="H6" s="127"/>
    </row>
    <row r="7" spans="1:8" s="17" customFormat="1" ht="52.5" customHeight="1">
      <c r="A7" s="1" t="s">
        <v>104</v>
      </c>
      <c r="B7" s="1" t="s">
        <v>105</v>
      </c>
      <c r="C7" s="1" t="s">
        <v>106</v>
      </c>
      <c r="D7" s="1" t="s">
        <v>25</v>
      </c>
      <c r="E7" s="2" t="s">
        <v>26</v>
      </c>
      <c r="F7" s="115" t="s">
        <v>27</v>
      </c>
      <c r="G7" s="115"/>
      <c r="H7" s="16" t="s">
        <v>110</v>
      </c>
    </row>
    <row r="8" spans="1:8" s="17" customFormat="1" ht="24.75" customHeight="1">
      <c r="A8" s="4"/>
      <c r="B8" s="4"/>
      <c r="C8" s="4"/>
      <c r="D8" s="4"/>
      <c r="E8" s="5"/>
      <c r="F8" s="46" t="s">
        <v>108</v>
      </c>
      <c r="G8" s="3" t="s">
        <v>107</v>
      </c>
      <c r="H8" s="18"/>
    </row>
    <row r="9" spans="1:8" s="17" customFormat="1" ht="12.75">
      <c r="A9" s="56">
        <v>0</v>
      </c>
      <c r="B9" s="20">
        <v>1</v>
      </c>
      <c r="C9" s="20">
        <v>2</v>
      </c>
      <c r="D9" s="20">
        <v>3</v>
      </c>
      <c r="E9" s="20">
        <v>4</v>
      </c>
      <c r="F9" s="10">
        <v>5</v>
      </c>
      <c r="G9" s="10">
        <v>6</v>
      </c>
      <c r="H9" s="19">
        <v>7</v>
      </c>
    </row>
    <row r="10" spans="1:8" s="17" customFormat="1" ht="12.75">
      <c r="A10" s="149" t="s">
        <v>70</v>
      </c>
      <c r="B10" s="149"/>
      <c r="C10" s="149"/>
      <c r="D10" s="149"/>
      <c r="E10" s="149"/>
      <c r="F10" s="149"/>
      <c r="G10" s="149"/>
      <c r="H10" s="149"/>
    </row>
    <row r="11" spans="1:8" s="17" customFormat="1" ht="30" customHeight="1">
      <c r="A11" s="102">
        <v>2</v>
      </c>
      <c r="B11" s="105" t="s">
        <v>73</v>
      </c>
      <c r="C11" s="105" t="s">
        <v>71</v>
      </c>
      <c r="D11" s="122" t="s">
        <v>75</v>
      </c>
      <c r="E11" s="96" t="s">
        <v>81</v>
      </c>
      <c r="F11" s="7" t="s">
        <v>82</v>
      </c>
      <c r="G11" s="8">
        <v>6</v>
      </c>
      <c r="H11" s="142">
        <v>5138141</v>
      </c>
    </row>
    <row r="12" spans="1:8" s="17" customFormat="1" ht="49.5" customHeight="1">
      <c r="A12" s="103"/>
      <c r="B12" s="106"/>
      <c r="C12" s="106"/>
      <c r="D12" s="123"/>
      <c r="E12" s="97"/>
      <c r="F12" s="7" t="s">
        <v>83</v>
      </c>
      <c r="G12" s="8">
        <v>3</v>
      </c>
      <c r="H12" s="143"/>
    </row>
    <row r="13" spans="1:8" s="17" customFormat="1" ht="29.25" customHeight="1">
      <c r="A13" s="103"/>
      <c r="B13" s="106"/>
      <c r="C13" s="106"/>
      <c r="D13" s="123"/>
      <c r="E13" s="97"/>
      <c r="F13" s="7" t="s">
        <v>84</v>
      </c>
      <c r="G13" s="8">
        <v>2</v>
      </c>
      <c r="H13" s="143"/>
    </row>
    <row r="14" spans="1:8" s="17" customFormat="1" ht="29.25" customHeight="1">
      <c r="A14" s="104"/>
      <c r="B14" s="77"/>
      <c r="C14" s="77"/>
      <c r="D14" s="124"/>
      <c r="E14" s="98"/>
      <c r="F14" s="7" t="s">
        <v>85</v>
      </c>
      <c r="G14" s="8">
        <v>104</v>
      </c>
      <c r="H14" s="144"/>
    </row>
    <row r="15" spans="1:8" s="17" customFormat="1" ht="38.25">
      <c r="A15" s="122">
        <v>3</v>
      </c>
      <c r="B15" s="68" t="s">
        <v>33</v>
      </c>
      <c r="C15" s="68" t="s">
        <v>71</v>
      </c>
      <c r="D15" s="68" t="s">
        <v>33</v>
      </c>
      <c r="E15" s="96" t="s">
        <v>34</v>
      </c>
      <c r="F15" s="7" t="s">
        <v>9</v>
      </c>
      <c r="G15" s="8"/>
      <c r="H15" s="142">
        <v>7569740</v>
      </c>
    </row>
    <row r="16" spans="1:8" s="17" customFormat="1" ht="30.75" customHeight="1">
      <c r="A16" s="123"/>
      <c r="B16" s="69"/>
      <c r="C16" s="69"/>
      <c r="D16" s="69"/>
      <c r="E16" s="97"/>
      <c r="F16" s="7" t="s">
        <v>35</v>
      </c>
      <c r="G16" s="8">
        <v>3</v>
      </c>
      <c r="H16" s="143"/>
    </row>
    <row r="17" spans="1:8" s="17" customFormat="1" ht="30" customHeight="1">
      <c r="A17" s="123"/>
      <c r="B17" s="69"/>
      <c r="C17" s="69"/>
      <c r="D17" s="69"/>
      <c r="E17" s="97"/>
      <c r="F17" s="7" t="s">
        <v>55</v>
      </c>
      <c r="G17" s="8">
        <v>2700</v>
      </c>
      <c r="H17" s="143"/>
    </row>
    <row r="18" spans="1:8" s="17" customFormat="1" ht="32.25" customHeight="1">
      <c r="A18" s="123"/>
      <c r="B18" s="69"/>
      <c r="C18" s="69"/>
      <c r="D18" s="69"/>
      <c r="E18" s="97"/>
      <c r="F18" s="7" t="s">
        <v>56</v>
      </c>
      <c r="G18" s="8">
        <v>2</v>
      </c>
      <c r="H18" s="143"/>
    </row>
    <row r="19" spans="1:8" s="17" customFormat="1" ht="49.5" customHeight="1">
      <c r="A19" s="123"/>
      <c r="B19" s="69"/>
      <c r="C19" s="69"/>
      <c r="D19" s="69"/>
      <c r="E19" s="97"/>
      <c r="F19" s="7" t="s">
        <v>36</v>
      </c>
      <c r="G19" s="8">
        <v>2500</v>
      </c>
      <c r="H19" s="143"/>
    </row>
    <row r="20" spans="1:8" s="17" customFormat="1" ht="48" customHeight="1">
      <c r="A20" s="123"/>
      <c r="B20" s="69"/>
      <c r="C20" s="69"/>
      <c r="D20" s="69"/>
      <c r="E20" s="97"/>
      <c r="F20" s="7" t="s">
        <v>37</v>
      </c>
      <c r="G20" s="8">
        <v>200</v>
      </c>
      <c r="H20" s="143"/>
    </row>
    <row r="21" spans="1:8" s="17" customFormat="1" ht="49.5" customHeight="1">
      <c r="A21" s="123"/>
      <c r="B21" s="69"/>
      <c r="C21" s="70"/>
      <c r="D21" s="69"/>
      <c r="E21" s="97"/>
      <c r="F21" s="7" t="s">
        <v>38</v>
      </c>
      <c r="G21" s="8">
        <v>2</v>
      </c>
      <c r="H21" s="144"/>
    </row>
    <row r="22" spans="1:8" s="17" customFormat="1" ht="25.5">
      <c r="A22" s="122">
        <v>4</v>
      </c>
      <c r="B22" s="68" t="s">
        <v>44</v>
      </c>
      <c r="C22" s="68" t="s">
        <v>71</v>
      </c>
      <c r="D22" s="68" t="s">
        <v>44</v>
      </c>
      <c r="E22" s="147" t="s">
        <v>79</v>
      </c>
      <c r="F22" s="61" t="s">
        <v>35</v>
      </c>
      <c r="G22" s="8">
        <v>2</v>
      </c>
      <c r="H22" s="142">
        <v>411000</v>
      </c>
    </row>
    <row r="23" spans="1:8" s="17" customFormat="1" ht="25.5">
      <c r="A23" s="124"/>
      <c r="B23" s="70"/>
      <c r="C23" s="70"/>
      <c r="D23" s="70"/>
      <c r="E23" s="148"/>
      <c r="F23" s="7" t="s">
        <v>45</v>
      </c>
      <c r="G23" s="8">
        <v>1200</v>
      </c>
      <c r="H23" s="144"/>
    </row>
    <row r="24" spans="1:8" s="17" customFormat="1" ht="38.25">
      <c r="A24" s="140">
        <v>5</v>
      </c>
      <c r="B24" s="80" t="s">
        <v>91</v>
      </c>
      <c r="C24" s="80" t="s">
        <v>71</v>
      </c>
      <c r="D24" s="80" t="s">
        <v>91</v>
      </c>
      <c r="E24" s="140" t="s">
        <v>67</v>
      </c>
      <c r="F24" s="7" t="s">
        <v>92</v>
      </c>
      <c r="G24" s="8">
        <v>2</v>
      </c>
      <c r="H24" s="142">
        <v>110407</v>
      </c>
    </row>
    <row r="25" spans="1:8" s="17" customFormat="1" ht="25.5">
      <c r="A25" s="140"/>
      <c r="B25" s="80"/>
      <c r="C25" s="80"/>
      <c r="D25" s="80"/>
      <c r="E25" s="141"/>
      <c r="F25" s="7" t="s">
        <v>93</v>
      </c>
      <c r="G25" s="8">
        <v>200</v>
      </c>
      <c r="H25" s="143"/>
    </row>
    <row r="26" spans="1:8" s="17" customFormat="1" ht="63.75">
      <c r="A26" s="140"/>
      <c r="B26" s="80"/>
      <c r="C26" s="80"/>
      <c r="D26" s="80"/>
      <c r="E26" s="141"/>
      <c r="F26" s="7" t="s">
        <v>94</v>
      </c>
      <c r="G26" s="8">
        <v>120</v>
      </c>
      <c r="H26" s="143"/>
    </row>
    <row r="27" spans="1:8" s="17" customFormat="1" ht="51">
      <c r="A27" s="140"/>
      <c r="B27" s="80"/>
      <c r="C27" s="80"/>
      <c r="D27" s="80"/>
      <c r="E27" s="141"/>
      <c r="F27" s="7" t="s">
        <v>95</v>
      </c>
      <c r="G27" s="8">
        <v>2</v>
      </c>
      <c r="H27" s="143"/>
    </row>
    <row r="28" spans="1:8" s="17" customFormat="1" ht="38.25">
      <c r="A28" s="140"/>
      <c r="B28" s="80"/>
      <c r="C28" s="80"/>
      <c r="D28" s="80"/>
      <c r="E28" s="141"/>
      <c r="F28" s="7" t="s">
        <v>96</v>
      </c>
      <c r="G28" s="8">
        <v>200</v>
      </c>
      <c r="H28" s="143"/>
    </row>
    <row r="29" spans="1:8" s="17" customFormat="1" ht="12.75">
      <c r="A29" s="140"/>
      <c r="B29" s="80"/>
      <c r="C29" s="80"/>
      <c r="D29" s="80"/>
      <c r="E29" s="141"/>
      <c r="F29" s="7" t="s">
        <v>97</v>
      </c>
      <c r="G29" s="8">
        <v>100</v>
      </c>
      <c r="H29" s="143"/>
    </row>
    <row r="30" spans="1:8" s="17" customFormat="1" ht="12.75">
      <c r="A30" s="140"/>
      <c r="B30" s="80"/>
      <c r="C30" s="80"/>
      <c r="D30" s="80"/>
      <c r="E30" s="141"/>
      <c r="F30" s="7" t="s">
        <v>98</v>
      </c>
      <c r="G30" s="8">
        <v>100</v>
      </c>
      <c r="H30" s="143"/>
    </row>
    <row r="31" spans="1:8" s="17" customFormat="1" ht="12.75">
      <c r="A31" s="140"/>
      <c r="B31" s="80"/>
      <c r="C31" s="80"/>
      <c r="D31" s="80"/>
      <c r="E31" s="141"/>
      <c r="F31" s="7" t="s">
        <v>99</v>
      </c>
      <c r="G31" s="8">
        <v>100</v>
      </c>
      <c r="H31" s="143"/>
    </row>
    <row r="32" spans="1:8" s="17" customFormat="1" ht="12.75" customHeight="1">
      <c r="A32" s="140"/>
      <c r="B32" s="80"/>
      <c r="C32" s="80"/>
      <c r="D32" s="80"/>
      <c r="E32" s="141"/>
      <c r="F32" s="7" t="s">
        <v>100</v>
      </c>
      <c r="G32" s="8">
        <v>100</v>
      </c>
      <c r="H32" s="143"/>
    </row>
    <row r="33" spans="1:8" s="17" customFormat="1" ht="12.75" customHeight="1">
      <c r="A33" s="140"/>
      <c r="B33" s="141"/>
      <c r="C33" s="141"/>
      <c r="D33" s="141"/>
      <c r="E33" s="141"/>
      <c r="F33" s="7" t="s">
        <v>101</v>
      </c>
      <c r="G33" s="8">
        <v>100</v>
      </c>
      <c r="H33" s="144"/>
    </row>
    <row r="34" spans="1:8" s="17" customFormat="1" ht="12.75" customHeight="1">
      <c r="A34" s="140">
        <v>6</v>
      </c>
      <c r="B34" s="141" t="s">
        <v>102</v>
      </c>
      <c r="C34" s="141" t="s">
        <v>71</v>
      </c>
      <c r="D34" s="141" t="s">
        <v>76</v>
      </c>
      <c r="E34" s="145" t="s">
        <v>79</v>
      </c>
      <c r="F34" s="146" t="s">
        <v>1</v>
      </c>
      <c r="G34" s="96"/>
      <c r="H34" s="142">
        <v>12836</v>
      </c>
    </row>
    <row r="35" spans="1:8" s="17" customFormat="1" ht="12.75" customHeight="1">
      <c r="A35" s="140"/>
      <c r="B35" s="141"/>
      <c r="C35" s="141"/>
      <c r="D35" s="141"/>
      <c r="E35" s="145"/>
      <c r="F35" s="146"/>
      <c r="G35" s="97"/>
      <c r="H35" s="143"/>
    </row>
    <row r="36" spans="1:8" s="17" customFormat="1" ht="12.75" customHeight="1">
      <c r="A36" s="140"/>
      <c r="B36" s="141"/>
      <c r="C36" s="141"/>
      <c r="D36" s="141"/>
      <c r="E36" s="145"/>
      <c r="F36" s="146"/>
      <c r="G36" s="97"/>
      <c r="H36" s="143"/>
    </row>
    <row r="37" spans="1:8" s="17" customFormat="1" ht="12.75" customHeight="1">
      <c r="A37" s="140"/>
      <c r="B37" s="141"/>
      <c r="C37" s="141"/>
      <c r="D37" s="141"/>
      <c r="E37" s="145"/>
      <c r="F37" s="146"/>
      <c r="G37" s="97"/>
      <c r="H37" s="143"/>
    </row>
    <row r="38" spans="1:8" s="17" customFormat="1" ht="37.5" customHeight="1">
      <c r="A38" s="140"/>
      <c r="B38" s="141"/>
      <c r="C38" s="141"/>
      <c r="D38" s="141"/>
      <c r="E38" s="145"/>
      <c r="F38" s="146"/>
      <c r="G38" s="98"/>
      <c r="H38" s="144"/>
    </row>
    <row r="39" spans="1:8" s="17" customFormat="1" ht="12.75">
      <c r="A39" s="137" t="s">
        <v>57</v>
      </c>
      <c r="B39" s="138"/>
      <c r="C39" s="138"/>
      <c r="D39" s="138"/>
      <c r="E39" s="138"/>
      <c r="F39" s="138"/>
      <c r="G39" s="139"/>
      <c r="H39" s="28">
        <f>H22+H15+H11+H24+H34</f>
        <v>13242124</v>
      </c>
    </row>
    <row r="40" spans="1:8" s="17" customFormat="1" ht="21" customHeight="1">
      <c r="A40" s="158" t="s">
        <v>58</v>
      </c>
      <c r="B40" s="158"/>
      <c r="C40" s="158"/>
      <c r="D40" s="158"/>
      <c r="E40" s="158"/>
      <c r="F40" s="158"/>
      <c r="G40" s="158"/>
      <c r="H40" s="158"/>
    </row>
    <row r="41" spans="1:8" s="17" customFormat="1" ht="19.5" customHeight="1">
      <c r="A41" s="11" t="s">
        <v>74</v>
      </c>
      <c r="B41" s="10" t="s">
        <v>74</v>
      </c>
      <c r="C41" s="11" t="s">
        <v>74</v>
      </c>
      <c r="D41" s="10" t="s">
        <v>74</v>
      </c>
      <c r="E41" s="11" t="s">
        <v>74</v>
      </c>
      <c r="F41" s="10" t="s">
        <v>74</v>
      </c>
      <c r="G41" s="10" t="s">
        <v>74</v>
      </c>
      <c r="H41" s="157" t="s">
        <v>74</v>
      </c>
    </row>
    <row r="42" spans="1:8" s="17" customFormat="1" ht="27" customHeight="1">
      <c r="A42" s="88" t="s">
        <v>78</v>
      </c>
      <c r="B42" s="89"/>
      <c r="C42" s="89"/>
      <c r="D42" s="89"/>
      <c r="E42" s="89"/>
      <c r="F42" s="89"/>
      <c r="G42" s="90"/>
      <c r="H42" s="57">
        <v>0</v>
      </c>
    </row>
    <row r="43" spans="1:8" s="17" customFormat="1" ht="27" customHeight="1">
      <c r="A43" s="91" t="s">
        <v>109</v>
      </c>
      <c r="B43" s="92"/>
      <c r="C43" s="92"/>
      <c r="D43" s="92"/>
      <c r="E43" s="92"/>
      <c r="F43" s="92"/>
      <c r="G43" s="93"/>
      <c r="H43" s="58">
        <f>H42+H39</f>
        <v>13242124</v>
      </c>
    </row>
    <row r="44" spans="1:8" s="17" customFormat="1" ht="12.75">
      <c r="A44" s="33"/>
      <c r="B44" s="33"/>
      <c r="C44" s="33"/>
      <c r="D44" s="33"/>
      <c r="E44" s="33"/>
      <c r="F44" s="33"/>
      <c r="G44" s="33"/>
      <c r="H44" s="62"/>
    </row>
    <row r="45" spans="1:8" s="17" customFormat="1" ht="12.75">
      <c r="A45" s="33"/>
      <c r="B45" s="33"/>
      <c r="C45" s="33"/>
      <c r="D45" s="33"/>
      <c r="E45" s="33"/>
      <c r="F45" s="33"/>
      <c r="G45" s="33"/>
      <c r="H45" s="62"/>
    </row>
    <row r="46" spans="1:8" s="17" customFormat="1" ht="12.75">
      <c r="A46" s="36"/>
      <c r="B46" s="36"/>
      <c r="C46" s="36"/>
      <c r="D46" s="36"/>
      <c r="E46" s="36"/>
      <c r="F46" s="36"/>
      <c r="G46" s="36"/>
      <c r="H46" s="59"/>
    </row>
    <row r="47" spans="2:8" s="17" customFormat="1" ht="27.75" customHeight="1">
      <c r="B47" s="134" t="s">
        <v>51</v>
      </c>
      <c r="C47" s="135"/>
      <c r="D47" s="12" t="s">
        <v>6</v>
      </c>
      <c r="E47" s="43"/>
      <c r="F47" s="95" t="s">
        <v>50</v>
      </c>
      <c r="G47" s="136"/>
      <c r="H47" s="12" t="s">
        <v>6</v>
      </c>
    </row>
    <row r="48" spans="2:8" s="17" customFormat="1" ht="24.75" customHeight="1">
      <c r="B48" s="80" t="s">
        <v>7</v>
      </c>
      <c r="C48" s="81"/>
      <c r="D48" s="14">
        <v>11</v>
      </c>
      <c r="E48" s="43"/>
      <c r="F48" s="86" t="s">
        <v>8</v>
      </c>
      <c r="G48" s="87"/>
      <c r="H48" s="54">
        <f>H22+H15+H34</f>
        <v>7993576</v>
      </c>
    </row>
    <row r="49" spans="2:8" s="17" customFormat="1" ht="24" customHeight="1">
      <c r="B49" s="80" t="s">
        <v>9</v>
      </c>
      <c r="C49" s="81"/>
      <c r="D49" s="14">
        <v>2</v>
      </c>
      <c r="E49" s="43"/>
      <c r="F49" s="86" t="s">
        <v>10</v>
      </c>
      <c r="G49" s="87"/>
      <c r="H49" s="54">
        <v>0</v>
      </c>
    </row>
    <row r="50" spans="2:8" s="17" customFormat="1" ht="22.5" customHeight="1">
      <c r="B50" s="80" t="s">
        <v>11</v>
      </c>
      <c r="C50" s="81"/>
      <c r="D50" s="14"/>
      <c r="E50" s="43"/>
      <c r="F50" s="86" t="s">
        <v>12</v>
      </c>
      <c r="G50" s="87"/>
      <c r="H50" s="54">
        <f>H11</f>
        <v>5138141</v>
      </c>
    </row>
    <row r="51" spans="2:8" s="17" customFormat="1" ht="27" customHeight="1">
      <c r="B51" s="80" t="s">
        <v>13</v>
      </c>
      <c r="C51" s="81"/>
      <c r="D51" s="14">
        <v>2</v>
      </c>
      <c r="E51" s="43"/>
      <c r="F51" s="86" t="s">
        <v>14</v>
      </c>
      <c r="G51" s="87"/>
      <c r="H51" s="54">
        <v>0</v>
      </c>
    </row>
    <row r="52" spans="2:8" s="17" customFormat="1" ht="29.25" customHeight="1">
      <c r="B52" s="80" t="s">
        <v>15</v>
      </c>
      <c r="C52" s="81"/>
      <c r="D52" s="14">
        <f>2500*3</f>
        <v>7500</v>
      </c>
      <c r="E52" s="43"/>
      <c r="F52" s="86" t="s">
        <v>16</v>
      </c>
      <c r="G52" s="87"/>
      <c r="H52" s="64">
        <f>H24</f>
        <v>110407</v>
      </c>
    </row>
    <row r="53" spans="2:8" s="17" customFormat="1" ht="28.5" customHeight="1">
      <c r="B53" s="80" t="s">
        <v>17</v>
      </c>
      <c r="C53" s="81"/>
      <c r="D53" s="14">
        <f>104*3+200*3</f>
        <v>912</v>
      </c>
      <c r="E53" s="43"/>
      <c r="F53" s="132" t="s">
        <v>18</v>
      </c>
      <c r="G53" s="133"/>
      <c r="H53" s="55">
        <f>SUM(H48:H52)</f>
        <v>13242124</v>
      </c>
    </row>
    <row r="54" spans="2:8" s="17" customFormat="1" ht="30.75" customHeight="1">
      <c r="B54" s="131" t="s">
        <v>47</v>
      </c>
      <c r="C54" s="131"/>
      <c r="D54" s="14">
        <v>2804</v>
      </c>
      <c r="E54" s="43"/>
      <c r="F54" s="49"/>
      <c r="G54" s="48"/>
      <c r="H54" s="37"/>
    </row>
    <row r="55" spans="2:8" s="17" customFormat="1" ht="24.75" customHeight="1">
      <c r="B55" s="80" t="s">
        <v>19</v>
      </c>
      <c r="C55" s="81"/>
      <c r="D55" s="14">
        <v>1</v>
      </c>
      <c r="E55" s="43"/>
      <c r="G55" s="43"/>
      <c r="H55" s="44"/>
    </row>
    <row r="56" spans="2:8" s="17" customFormat="1" ht="30.75" customHeight="1">
      <c r="B56" s="131" t="s">
        <v>46</v>
      </c>
      <c r="C56" s="131"/>
      <c r="D56" s="14">
        <v>553</v>
      </c>
      <c r="E56" s="43"/>
      <c r="G56" s="43"/>
      <c r="H56" s="44"/>
    </row>
    <row r="57" spans="2:8" s="17" customFormat="1" ht="27" customHeight="1">
      <c r="B57" s="80" t="s">
        <v>20</v>
      </c>
      <c r="C57" s="81"/>
      <c r="D57" s="15" t="s">
        <v>86</v>
      </c>
      <c r="E57" s="43"/>
      <c r="F57" s="48"/>
      <c r="G57" s="31"/>
      <c r="H57" s="65"/>
    </row>
    <row r="58" spans="2:8" s="17" customFormat="1" ht="28.5" customHeight="1">
      <c r="B58" s="80" t="s">
        <v>21</v>
      </c>
      <c r="C58" s="81"/>
      <c r="D58" s="14"/>
      <c r="E58" s="43"/>
      <c r="F58" s="48"/>
      <c r="G58" s="31"/>
      <c r="H58" s="65"/>
    </row>
    <row r="59" spans="2:8" s="17" customFormat="1" ht="21" customHeight="1">
      <c r="B59" s="80" t="s">
        <v>22</v>
      </c>
      <c r="C59" s="81"/>
      <c r="D59" s="14"/>
      <c r="E59" s="43"/>
      <c r="F59" s="130"/>
      <c r="G59" s="130"/>
      <c r="H59" s="66"/>
    </row>
    <row r="60" spans="2:8" s="17" customFormat="1" ht="20.25" customHeight="1">
      <c r="B60" s="80" t="s">
        <v>23</v>
      </c>
      <c r="C60" s="81"/>
      <c r="D60" s="14"/>
      <c r="E60" s="43"/>
      <c r="G60" s="43"/>
      <c r="H60" s="44"/>
    </row>
    <row r="61" spans="2:8" s="17" customFormat="1" ht="23.25" customHeight="1">
      <c r="B61" s="82" t="s">
        <v>24</v>
      </c>
      <c r="C61" s="83"/>
      <c r="D61" s="51"/>
      <c r="E61" s="43"/>
      <c r="G61" s="43"/>
      <c r="H61" s="44"/>
    </row>
    <row r="62" spans="2:8" s="17" customFormat="1" ht="15.75" customHeight="1">
      <c r="B62" s="84" t="s">
        <v>48</v>
      </c>
      <c r="C62" s="85"/>
      <c r="D62" s="51">
        <v>2</v>
      </c>
      <c r="E62" s="43"/>
      <c r="G62" s="43"/>
      <c r="H62" s="44"/>
    </row>
    <row r="63" spans="2:8" s="17" customFormat="1" ht="15.75" customHeight="1">
      <c r="B63" s="128" t="s">
        <v>87</v>
      </c>
      <c r="C63" s="129"/>
      <c r="D63" s="51">
        <v>1200</v>
      </c>
      <c r="E63" s="43"/>
      <c r="G63" s="43"/>
      <c r="H63" s="44"/>
    </row>
    <row r="64" spans="2:8" s="17" customFormat="1" ht="22.5" customHeight="1">
      <c r="B64" s="84" t="s">
        <v>49</v>
      </c>
      <c r="C64" s="85"/>
      <c r="D64" s="51"/>
      <c r="H64" s="60"/>
    </row>
    <row r="65" spans="1:8" ht="12.75">
      <c r="A65" s="27"/>
      <c r="B65" s="40"/>
      <c r="C65" s="34"/>
      <c r="E65" s="34"/>
      <c r="G65" s="34"/>
      <c r="H65" s="32"/>
    </row>
  </sheetData>
  <mergeCells count="68">
    <mergeCell ref="H11:H14"/>
    <mergeCell ref="A3:H3"/>
    <mergeCell ref="A4:H4"/>
    <mergeCell ref="A5:H5"/>
    <mergeCell ref="C15:C21"/>
    <mergeCell ref="D15:D21"/>
    <mergeCell ref="A6:H6"/>
    <mergeCell ref="F7:G7"/>
    <mergeCell ref="A10:H10"/>
    <mergeCell ref="A11:A14"/>
    <mergeCell ref="B11:B14"/>
    <mergeCell ref="C11:C14"/>
    <mergeCell ref="D11:D14"/>
    <mergeCell ref="E11:E14"/>
    <mergeCell ref="E15:E21"/>
    <mergeCell ref="H15:H21"/>
    <mergeCell ref="A22:A23"/>
    <mergeCell ref="B22:B23"/>
    <mergeCell ref="C22:C23"/>
    <mergeCell ref="D22:D23"/>
    <mergeCell ref="E22:E23"/>
    <mergeCell ref="H22:H23"/>
    <mergeCell ref="A15:A21"/>
    <mergeCell ref="B15:B21"/>
    <mergeCell ref="A24:A33"/>
    <mergeCell ref="B24:B33"/>
    <mergeCell ref="C24:C33"/>
    <mergeCell ref="D24:D33"/>
    <mergeCell ref="E24:E33"/>
    <mergeCell ref="H24:H33"/>
    <mergeCell ref="A34:A38"/>
    <mergeCell ref="B34:B38"/>
    <mergeCell ref="C34:C38"/>
    <mergeCell ref="D34:D38"/>
    <mergeCell ref="E34:E38"/>
    <mergeCell ref="F34:F38"/>
    <mergeCell ref="G34:G38"/>
    <mergeCell ref="H34:H38"/>
    <mergeCell ref="A39:G39"/>
    <mergeCell ref="A40:H40"/>
    <mergeCell ref="A42:G42"/>
    <mergeCell ref="A43:G43"/>
    <mergeCell ref="B47:C47"/>
    <mergeCell ref="F47:G47"/>
    <mergeCell ref="B48:C48"/>
    <mergeCell ref="F48:G48"/>
    <mergeCell ref="B49:C49"/>
    <mergeCell ref="F49:G49"/>
    <mergeCell ref="B50:C50"/>
    <mergeCell ref="F50:G50"/>
    <mergeCell ref="B51:C51"/>
    <mergeCell ref="F51:G51"/>
    <mergeCell ref="B52:C52"/>
    <mergeCell ref="F52:G52"/>
    <mergeCell ref="B53:C53"/>
    <mergeCell ref="F53:G53"/>
    <mergeCell ref="B54:C54"/>
    <mergeCell ref="B55:C55"/>
    <mergeCell ref="B56:C56"/>
    <mergeCell ref="B57:C57"/>
    <mergeCell ref="B58:C58"/>
    <mergeCell ref="B59:C59"/>
    <mergeCell ref="B63:C63"/>
    <mergeCell ref="B64:C64"/>
    <mergeCell ref="F59:G59"/>
    <mergeCell ref="B60:C60"/>
    <mergeCell ref="B61:C61"/>
    <mergeCell ref="B62:C62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Footer>&amp;C&amp;P / &amp;N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90" zoomScaleNormal="75" zoomScaleSheetLayoutView="90" workbookViewId="0" topLeftCell="A1">
      <selection activeCell="H16" sqref="H16"/>
    </sheetView>
  </sheetViews>
  <sheetFormatPr defaultColWidth="9.140625" defaultRowHeight="12.75"/>
  <cols>
    <col min="1" max="1" width="7.140625" style="29" customWidth="1"/>
    <col min="2" max="2" width="31.140625" style="29" customWidth="1"/>
    <col min="3" max="3" width="13.28125" style="29" customWidth="1"/>
    <col min="4" max="4" width="18.7109375" style="29" customWidth="1"/>
    <col min="5" max="5" width="14.00390625" style="29" customWidth="1"/>
    <col min="6" max="6" width="19.7109375" style="29" customWidth="1"/>
    <col min="7" max="7" width="10.7109375" style="29" customWidth="1"/>
    <col min="8" max="8" width="18.00390625" style="31" customWidth="1"/>
    <col min="9" max="10" width="9.140625" style="29" customWidth="1"/>
    <col min="11" max="11" width="10.140625" style="29" bestFit="1" customWidth="1"/>
    <col min="12" max="16384" width="9.140625" style="29" customWidth="1"/>
  </cols>
  <sheetData>
    <row r="1" spans="1:8" s="17" customFormat="1" ht="12.75">
      <c r="A1" s="26" t="s">
        <v>68</v>
      </c>
      <c r="B1" s="52"/>
      <c r="C1" s="43"/>
      <c r="E1" s="43"/>
      <c r="G1" s="43"/>
      <c r="H1" s="44"/>
    </row>
    <row r="2" spans="1:8" s="17" customFormat="1" ht="12.75">
      <c r="A2" s="26"/>
      <c r="B2" s="52"/>
      <c r="C2" s="43"/>
      <c r="E2" s="43"/>
      <c r="G2" s="43"/>
      <c r="H2" s="44"/>
    </row>
    <row r="3" spans="1:8" s="17" customFormat="1" ht="12.75">
      <c r="A3" s="127" t="s">
        <v>60</v>
      </c>
      <c r="B3" s="127"/>
      <c r="C3" s="127"/>
      <c r="D3" s="127"/>
      <c r="E3" s="127"/>
      <c r="F3" s="127"/>
      <c r="G3" s="127"/>
      <c r="H3" s="127"/>
    </row>
    <row r="4" spans="1:8" s="17" customFormat="1" ht="12.75">
      <c r="A4" s="127" t="s">
        <v>5</v>
      </c>
      <c r="B4" s="127"/>
      <c r="C4" s="127"/>
      <c r="D4" s="127"/>
      <c r="E4" s="127"/>
      <c r="F4" s="127"/>
      <c r="G4" s="127"/>
      <c r="H4" s="127"/>
    </row>
    <row r="5" spans="1:8" s="17" customFormat="1" ht="24.75" customHeight="1">
      <c r="A5" s="150" t="s">
        <v>53</v>
      </c>
      <c r="B5" s="150"/>
      <c r="C5" s="150"/>
      <c r="D5" s="150"/>
      <c r="E5" s="150"/>
      <c r="F5" s="150"/>
      <c r="G5" s="150"/>
      <c r="H5" s="150"/>
    </row>
    <row r="6" spans="1:8" s="17" customFormat="1" ht="19.5" customHeight="1">
      <c r="A6" s="127" t="s">
        <v>103</v>
      </c>
      <c r="B6" s="127"/>
      <c r="C6" s="127"/>
      <c r="D6" s="127"/>
      <c r="E6" s="127"/>
      <c r="F6" s="127"/>
      <c r="G6" s="127"/>
      <c r="H6" s="127"/>
    </row>
    <row r="7" spans="1:8" s="17" customFormat="1" ht="52.5" customHeight="1">
      <c r="A7" s="1" t="s">
        <v>104</v>
      </c>
      <c r="B7" s="1" t="s">
        <v>105</v>
      </c>
      <c r="C7" s="1" t="s">
        <v>106</v>
      </c>
      <c r="D7" s="1" t="s">
        <v>25</v>
      </c>
      <c r="E7" s="2" t="s">
        <v>26</v>
      </c>
      <c r="F7" s="115" t="s">
        <v>27</v>
      </c>
      <c r="G7" s="115"/>
      <c r="H7" s="16" t="s">
        <v>110</v>
      </c>
    </row>
    <row r="8" spans="1:8" s="17" customFormat="1" ht="30" customHeight="1">
      <c r="A8" s="4"/>
      <c r="B8" s="4"/>
      <c r="C8" s="4"/>
      <c r="D8" s="4"/>
      <c r="E8" s="5"/>
      <c r="F8" s="46" t="s">
        <v>108</v>
      </c>
      <c r="G8" s="3" t="s">
        <v>107</v>
      </c>
      <c r="H8" s="18"/>
    </row>
    <row r="9" spans="1:8" s="17" customFormat="1" ht="12.75">
      <c r="A9" s="56">
        <v>0</v>
      </c>
      <c r="B9" s="20">
        <v>1</v>
      </c>
      <c r="C9" s="20">
        <v>2</v>
      </c>
      <c r="D9" s="20">
        <v>3</v>
      </c>
      <c r="E9" s="20">
        <v>4</v>
      </c>
      <c r="F9" s="10">
        <v>5</v>
      </c>
      <c r="G9" s="10">
        <v>6</v>
      </c>
      <c r="H9" s="19">
        <v>7</v>
      </c>
    </row>
    <row r="10" spans="1:8" s="17" customFormat="1" ht="21" customHeight="1">
      <c r="A10" s="109" t="s">
        <v>70</v>
      </c>
      <c r="B10" s="110"/>
      <c r="C10" s="110"/>
      <c r="D10" s="110"/>
      <c r="E10" s="110"/>
      <c r="F10" s="110"/>
      <c r="G10" s="110"/>
      <c r="H10" s="111"/>
    </row>
    <row r="11" spans="1:8" s="17" customFormat="1" ht="46.5" customHeight="1">
      <c r="A11" s="122">
        <v>1</v>
      </c>
      <c r="B11" s="68" t="s">
        <v>42</v>
      </c>
      <c r="C11" s="68" t="s">
        <v>71</v>
      </c>
      <c r="D11" s="68" t="s">
        <v>42</v>
      </c>
      <c r="E11" s="147" t="s">
        <v>66</v>
      </c>
      <c r="F11" s="61" t="s">
        <v>43</v>
      </c>
      <c r="G11" s="8">
        <v>1</v>
      </c>
      <c r="H11" s="151">
        <v>21452000</v>
      </c>
    </row>
    <row r="12" spans="1:8" s="17" customFormat="1" ht="25.5">
      <c r="A12" s="124"/>
      <c r="B12" s="70"/>
      <c r="C12" s="70"/>
      <c r="D12" s="70"/>
      <c r="E12" s="81"/>
      <c r="F12" s="7" t="s">
        <v>55</v>
      </c>
      <c r="G12" s="8">
        <v>3300</v>
      </c>
      <c r="H12" s="151"/>
    </row>
    <row r="13" spans="1:8" s="17" customFormat="1" ht="78.75" customHeight="1">
      <c r="A13" s="11">
        <v>2</v>
      </c>
      <c r="B13" s="6" t="s">
        <v>88</v>
      </c>
      <c r="C13" s="9" t="s">
        <v>71</v>
      </c>
      <c r="D13" s="6" t="s">
        <v>89</v>
      </c>
      <c r="E13" s="41" t="s">
        <v>79</v>
      </c>
      <c r="F13" s="7"/>
      <c r="G13" s="8"/>
      <c r="H13" s="45">
        <v>3564864</v>
      </c>
    </row>
    <row r="14" spans="1:8" s="17" customFormat="1" ht="27" customHeight="1">
      <c r="A14" s="71" t="s">
        <v>57</v>
      </c>
      <c r="B14" s="107"/>
      <c r="C14" s="107"/>
      <c r="D14" s="107"/>
      <c r="E14" s="107"/>
      <c r="F14" s="107"/>
      <c r="G14" s="108"/>
      <c r="H14" s="57">
        <f>SUM(H11:H13)</f>
        <v>25016864</v>
      </c>
    </row>
    <row r="15" spans="1:8" s="17" customFormat="1" ht="27" customHeight="1">
      <c r="A15" s="91" t="s">
        <v>109</v>
      </c>
      <c r="B15" s="92"/>
      <c r="C15" s="92"/>
      <c r="D15" s="92"/>
      <c r="E15" s="92"/>
      <c r="F15" s="92"/>
      <c r="G15" s="93"/>
      <c r="H15" s="58">
        <f>SUM(H14)</f>
        <v>25016864</v>
      </c>
    </row>
    <row r="16" spans="1:8" s="17" customFormat="1" ht="12.75">
      <c r="A16" s="33"/>
      <c r="B16" s="33"/>
      <c r="C16" s="33"/>
      <c r="D16" s="33"/>
      <c r="E16" s="33"/>
      <c r="F16" s="33"/>
      <c r="G16" s="33"/>
      <c r="H16" s="62"/>
    </row>
    <row r="17" spans="1:8" s="17" customFormat="1" ht="12.75">
      <c r="A17" s="33"/>
      <c r="B17" s="33"/>
      <c r="C17" s="33"/>
      <c r="D17" s="33"/>
      <c r="E17" s="33"/>
      <c r="F17" s="33"/>
      <c r="G17" s="33"/>
      <c r="H17" s="62"/>
    </row>
    <row r="18" spans="1:8" s="17" customFormat="1" ht="12.75">
      <c r="A18" s="36"/>
      <c r="B18" s="36"/>
      <c r="C18" s="36"/>
      <c r="D18" s="36"/>
      <c r="E18" s="36"/>
      <c r="F18" s="36"/>
      <c r="G18" s="36"/>
      <c r="H18" s="59"/>
    </row>
    <row r="19" spans="2:8" s="17" customFormat="1" ht="27.75" customHeight="1">
      <c r="B19" s="152" t="s">
        <v>51</v>
      </c>
      <c r="C19" s="153"/>
      <c r="D19" s="12" t="s">
        <v>6</v>
      </c>
      <c r="E19" s="43"/>
      <c r="F19" s="154" t="s">
        <v>50</v>
      </c>
      <c r="G19" s="155"/>
      <c r="H19" s="12" t="s">
        <v>6</v>
      </c>
    </row>
    <row r="20" spans="2:8" s="17" customFormat="1" ht="24.75" customHeight="1">
      <c r="B20" s="80" t="s">
        <v>7</v>
      </c>
      <c r="C20" s="81"/>
      <c r="D20" s="14"/>
      <c r="E20" s="43"/>
      <c r="F20" s="86" t="s">
        <v>8</v>
      </c>
      <c r="G20" s="87"/>
      <c r="H20" s="64">
        <f>H13</f>
        <v>3564864</v>
      </c>
    </row>
    <row r="21" spans="2:8" s="17" customFormat="1" ht="24" customHeight="1">
      <c r="B21" s="80" t="s">
        <v>9</v>
      </c>
      <c r="C21" s="81"/>
      <c r="D21" s="63"/>
      <c r="E21" s="43"/>
      <c r="F21" s="86" t="s">
        <v>10</v>
      </c>
      <c r="G21" s="87"/>
      <c r="H21" s="54">
        <v>0</v>
      </c>
    </row>
    <row r="22" spans="2:8" s="17" customFormat="1" ht="22.5" customHeight="1">
      <c r="B22" s="80" t="s">
        <v>11</v>
      </c>
      <c r="C22" s="81"/>
      <c r="D22" s="63"/>
      <c r="E22" s="43"/>
      <c r="F22" s="86" t="s">
        <v>12</v>
      </c>
      <c r="G22" s="87"/>
      <c r="H22" s="54">
        <v>0</v>
      </c>
    </row>
    <row r="23" spans="2:8" s="17" customFormat="1" ht="27" customHeight="1">
      <c r="B23" s="80" t="s">
        <v>13</v>
      </c>
      <c r="C23" s="81"/>
      <c r="D23" s="63"/>
      <c r="E23" s="43"/>
      <c r="F23" s="86" t="s">
        <v>14</v>
      </c>
      <c r="G23" s="87"/>
      <c r="H23" s="54">
        <f>H11</f>
        <v>21452000</v>
      </c>
    </row>
    <row r="24" spans="2:8" s="17" customFormat="1" ht="25.5" customHeight="1">
      <c r="B24" s="80" t="s">
        <v>15</v>
      </c>
      <c r="C24" s="81"/>
      <c r="D24" s="63"/>
      <c r="E24" s="43"/>
      <c r="F24" s="86" t="s">
        <v>16</v>
      </c>
      <c r="G24" s="87"/>
      <c r="H24" s="54">
        <v>0</v>
      </c>
    </row>
    <row r="25" spans="2:8" s="17" customFormat="1" ht="24.75" customHeight="1">
      <c r="B25" s="80" t="s">
        <v>17</v>
      </c>
      <c r="C25" s="81"/>
      <c r="D25" s="63"/>
      <c r="E25" s="43"/>
      <c r="F25" s="86" t="s">
        <v>18</v>
      </c>
      <c r="G25" s="87"/>
      <c r="H25" s="55">
        <f>SUM(H20:H24)</f>
        <v>25016864</v>
      </c>
    </row>
    <row r="26" spans="2:8" s="17" customFormat="1" ht="21.75" customHeight="1">
      <c r="B26" s="131" t="s">
        <v>47</v>
      </c>
      <c r="C26" s="131"/>
      <c r="D26" s="14">
        <v>3300</v>
      </c>
      <c r="E26" s="43"/>
      <c r="F26" s="49"/>
      <c r="G26" s="48"/>
      <c r="H26" s="37"/>
    </row>
    <row r="27" spans="2:8" s="17" customFormat="1" ht="24.75" customHeight="1">
      <c r="B27" s="80" t="s">
        <v>19</v>
      </c>
      <c r="C27" s="81"/>
      <c r="D27" s="53"/>
      <c r="E27" s="43"/>
      <c r="G27" s="43"/>
      <c r="H27" s="44"/>
    </row>
    <row r="28" spans="2:8" s="17" customFormat="1" ht="30.75" customHeight="1">
      <c r="B28" s="131" t="s">
        <v>46</v>
      </c>
      <c r="C28" s="131"/>
      <c r="D28" s="53"/>
      <c r="E28" s="43"/>
      <c r="F28" s="23"/>
      <c r="G28" s="43"/>
      <c r="H28" s="44"/>
    </row>
    <row r="29" spans="2:8" s="17" customFormat="1" ht="23.25" customHeight="1">
      <c r="B29" s="80" t="s">
        <v>20</v>
      </c>
      <c r="C29" s="81"/>
      <c r="D29" s="14"/>
      <c r="E29" s="43"/>
      <c r="F29" s="48"/>
      <c r="G29" s="31"/>
      <c r="H29" s="65"/>
    </row>
    <row r="30" spans="2:8" s="17" customFormat="1" ht="21" customHeight="1">
      <c r="B30" s="80" t="s">
        <v>21</v>
      </c>
      <c r="C30" s="81"/>
      <c r="D30" s="14"/>
      <c r="E30" s="43"/>
      <c r="F30" s="48"/>
      <c r="G30" s="31"/>
      <c r="H30" s="65"/>
    </row>
    <row r="31" spans="2:8" s="17" customFormat="1" ht="21" customHeight="1">
      <c r="B31" s="80" t="s">
        <v>22</v>
      </c>
      <c r="C31" s="81"/>
      <c r="D31" s="14"/>
      <c r="E31" s="43"/>
      <c r="F31" s="130"/>
      <c r="G31" s="130"/>
      <c r="H31" s="66"/>
    </row>
    <row r="32" spans="2:8" s="17" customFormat="1" ht="20.25" customHeight="1">
      <c r="B32" s="80" t="s">
        <v>23</v>
      </c>
      <c r="C32" s="81"/>
      <c r="D32" s="14"/>
      <c r="E32" s="43"/>
      <c r="G32" s="43"/>
      <c r="H32" s="44"/>
    </row>
    <row r="33" spans="2:8" s="17" customFormat="1" ht="17.25" customHeight="1">
      <c r="B33" s="82" t="s">
        <v>24</v>
      </c>
      <c r="C33" s="83"/>
      <c r="D33" s="51"/>
      <c r="E33" s="43"/>
      <c r="G33" s="43"/>
      <c r="H33" s="44"/>
    </row>
    <row r="34" spans="2:8" s="17" customFormat="1" ht="15.75" customHeight="1">
      <c r="B34" s="84" t="s">
        <v>90</v>
      </c>
      <c r="C34" s="85"/>
      <c r="D34" s="51">
        <v>1</v>
      </c>
      <c r="E34" s="43"/>
      <c r="G34" s="43"/>
      <c r="H34" s="44"/>
    </row>
    <row r="35" spans="1:8" ht="12.75">
      <c r="A35" s="156"/>
      <c r="B35" s="156"/>
      <c r="C35" s="156"/>
      <c r="D35" s="156"/>
      <c r="E35" s="156"/>
      <c r="F35" s="156"/>
      <c r="G35" s="156"/>
      <c r="H35" s="156"/>
    </row>
  </sheetData>
  <mergeCells count="39">
    <mergeCell ref="A35:H35"/>
    <mergeCell ref="F31:G31"/>
    <mergeCell ref="B32:C32"/>
    <mergeCell ref="B33:C33"/>
    <mergeCell ref="B34:C34"/>
    <mergeCell ref="B28:C28"/>
    <mergeCell ref="B29:C29"/>
    <mergeCell ref="B30:C30"/>
    <mergeCell ref="B31:C31"/>
    <mergeCell ref="B25:C25"/>
    <mergeCell ref="F25:G25"/>
    <mergeCell ref="B26:C26"/>
    <mergeCell ref="B27:C27"/>
    <mergeCell ref="B23:C23"/>
    <mergeCell ref="F23:G23"/>
    <mergeCell ref="B24:C24"/>
    <mergeCell ref="F24:G24"/>
    <mergeCell ref="B21:C21"/>
    <mergeCell ref="F21:G21"/>
    <mergeCell ref="B22:C22"/>
    <mergeCell ref="F22:G22"/>
    <mergeCell ref="B19:C19"/>
    <mergeCell ref="F19:G19"/>
    <mergeCell ref="B20:C20"/>
    <mergeCell ref="F20:G20"/>
    <mergeCell ref="A14:G14"/>
    <mergeCell ref="A15:G15"/>
    <mergeCell ref="B11:B12"/>
    <mergeCell ref="C11:C12"/>
    <mergeCell ref="D11:D12"/>
    <mergeCell ref="E11:E12"/>
    <mergeCell ref="F7:G7"/>
    <mergeCell ref="A10:H10"/>
    <mergeCell ref="A11:A12"/>
    <mergeCell ref="H11:H12"/>
    <mergeCell ref="A5:H5"/>
    <mergeCell ref="A6:H6"/>
    <mergeCell ref="A3:H3"/>
    <mergeCell ref="A4:H4"/>
  </mergeCells>
  <printOptions horizontalCentered="1"/>
  <pageMargins left="0.75" right="0.75" top="1" bottom="1" header="0.5" footer="0.5"/>
  <pageSetup horizontalDpi="600" verticalDpi="600" orientation="landscape" paperSize="9" scale="97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cristina.patrascoiu</dc:creator>
  <cp:keywords/>
  <dc:description/>
  <cp:lastModifiedBy>Dell</cp:lastModifiedBy>
  <cp:lastPrinted>2010-07-13T11:58:53Z</cp:lastPrinted>
  <dcterms:created xsi:type="dcterms:W3CDTF">2009-04-22T10:49:02Z</dcterms:created>
  <dcterms:modified xsi:type="dcterms:W3CDTF">2010-07-13T11:58:54Z</dcterms:modified>
  <cp:category/>
  <cp:version/>
  <cp:contentType/>
  <cp:contentStatus/>
</cp:coreProperties>
</file>